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Z:\Vezetés\NAIH\"/>
    </mc:Choice>
  </mc:AlternateContent>
  <xr:revisionPtr revIDLastSave="0" documentId="8_{81CBBFDE-9EE7-4FD5-8971-DE98CF46CC75}" xr6:coauthVersionLast="47" xr6:coauthVersionMax="47" xr10:uidLastSave="{00000000-0000-0000-0000-000000000000}"/>
  <bookViews>
    <workbookView xWindow="28680" yWindow="-120" windowWidth="29040" windowHeight="15720" xr2:uid="{59E639E4-0769-43FF-8865-8361240B8319}"/>
  </bookViews>
  <sheets>
    <sheet name="2025 bé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9" i="1" l="1"/>
  <c r="B9" i="1"/>
  <c r="D9" i="1" s="1"/>
  <c r="D8" i="1"/>
  <c r="B8" i="1"/>
  <c r="B7" i="1"/>
  <c r="D7" i="1" s="1"/>
  <c r="B6" i="1"/>
  <c r="D6" i="1" s="1"/>
  <c r="C5" i="1"/>
  <c r="B5" i="1"/>
  <c r="D5" i="1" s="1"/>
  <c r="B4" i="1"/>
  <c r="D4" i="1" s="1"/>
  <c r="C3" i="1"/>
  <c r="D3" i="1" s="1"/>
  <c r="B3" i="1"/>
</calcChain>
</file>

<file path=xl/sharedStrings.xml><?xml version="1.0" encoding="utf-8"?>
<sst xmlns="http://schemas.openxmlformats.org/spreadsheetml/2006/main" count="15" uniqueCount="11">
  <si>
    <t>A Kovácsházi Református Szolgáltató Központ személyi juttatásai 2025 évben</t>
  </si>
  <si>
    <t>Bérelem</t>
  </si>
  <si>
    <t>Főállású munkavállalók  191 fő (e Ft)</t>
  </si>
  <si>
    <t>Sajátos egyházi szolgálatot ellátó személyek  205 fő (e Ft)</t>
  </si>
  <si>
    <t>Összesen 396 fő (e Ft)</t>
  </si>
  <si>
    <t>Rendszeres személyi juttatás</t>
  </si>
  <si>
    <t>-ebből vezetőt érintő</t>
  </si>
  <si>
    <t>-</t>
  </si>
  <si>
    <t>Nem rendszeres személyi juttatás</t>
  </si>
  <si>
    <t>Egyéb juttatás</t>
  </si>
  <si>
    <t>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</si>
</sst>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b/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7" xfId="0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2" fillId="0" borderId="9" xfId="0" applyNumberFormat="1" applyFont="1" applyBorder="1" applyAlignment="1">
      <alignment vertical="center"/>
    </xf>
    <xf numFmtId="49" fontId="0" fillId="0" borderId="10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3" fillId="0" borderId="12" xfId="0" applyNumberFormat="1" applyFont="1" applyBorder="1" applyAlignment="1">
      <alignment vertical="center"/>
    </xf>
    <xf numFmtId="0" fontId="0" fillId="0" borderId="10" xfId="0" applyBorder="1" applyAlignment="1">
      <alignment vertical="center"/>
    </xf>
    <xf numFmtId="3" fontId="2" fillId="0" borderId="12" xfId="0" applyNumberFormat="1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3" xfId="0" applyFont="1" applyBorder="1" applyAlignment="1">
      <alignment vertical="center"/>
    </xf>
    <xf numFmtId="3" fontId="2" fillId="0" borderId="14" xfId="0" applyNumberFormat="1" applyFont="1" applyBorder="1" applyAlignment="1">
      <alignment vertical="center"/>
    </xf>
    <xf numFmtId="3" fontId="2" fillId="0" borderId="15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B7690-A1D7-4555-9DD9-1FD98F0D9C02}">
  <dimension ref="A1:D9"/>
  <sheetViews>
    <sheetView tabSelected="1" workbookViewId="0">
      <selection sqref="A1:D9"/>
    </sheetView>
  </sheetViews>
  <sheetFormatPr defaultRowHeight="14.4" x14ac:dyDescent="0.3"/>
  <cols>
    <col min="1" max="1" width="30.109375" bestFit="1" customWidth="1"/>
    <col min="2" max="2" width="14.6640625" customWidth="1"/>
    <col min="3" max="3" width="21.5546875" customWidth="1"/>
    <col min="4" max="4" width="22.77734375" customWidth="1"/>
  </cols>
  <sheetData>
    <row r="1" spans="1:4" ht="26.4" customHeight="1" thickBot="1" x14ac:dyDescent="0.35">
      <c r="A1" s="4" t="s">
        <v>0</v>
      </c>
      <c r="B1" s="5"/>
      <c r="C1" s="5"/>
      <c r="D1" s="6"/>
    </row>
    <row r="2" spans="1:4" ht="43.8" thickBot="1" x14ac:dyDescent="0.35">
      <c r="A2" s="1" t="s">
        <v>1</v>
      </c>
      <c r="B2" s="2" t="s">
        <v>2</v>
      </c>
      <c r="C2" s="2" t="s">
        <v>3</v>
      </c>
      <c r="D2" s="3" t="s">
        <v>4</v>
      </c>
    </row>
    <row r="3" spans="1:4" x14ac:dyDescent="0.3">
      <c r="A3" s="7" t="s">
        <v>5</v>
      </c>
      <c r="B3" s="8">
        <f>(541578957+37452192)/1000</f>
        <v>579031.14899999998</v>
      </c>
      <c r="C3" s="8">
        <f>194324109/1000</f>
        <v>194324.109</v>
      </c>
      <c r="D3" s="9">
        <f t="shared" ref="D3:D9" si="0">SUM(B3:C3)</f>
        <v>773355.25799999991</v>
      </c>
    </row>
    <row r="4" spans="1:4" x14ac:dyDescent="0.3">
      <c r="A4" s="10" t="s">
        <v>6</v>
      </c>
      <c r="B4" s="11">
        <f>(7620+9464+22106)</f>
        <v>39190</v>
      </c>
      <c r="C4" s="11" t="s">
        <v>7</v>
      </c>
      <c r="D4" s="12">
        <f t="shared" si="0"/>
        <v>39190</v>
      </c>
    </row>
    <row r="5" spans="1:4" x14ac:dyDescent="0.3">
      <c r="A5" s="13" t="s">
        <v>8</v>
      </c>
      <c r="B5" s="11">
        <f>(25323580+2483825+129511+4736000+1042000)/1000</f>
        <v>33714.915999999997</v>
      </c>
      <c r="C5" s="11">
        <f>4977000/1000</f>
        <v>4977</v>
      </c>
      <c r="D5" s="14">
        <f t="shared" si="0"/>
        <v>38691.915999999997</v>
      </c>
    </row>
    <row r="6" spans="1:4" x14ac:dyDescent="0.3">
      <c r="A6" s="10" t="s">
        <v>6</v>
      </c>
      <c r="B6" s="11">
        <f>(1100+1100+3000)</f>
        <v>5200</v>
      </c>
      <c r="C6" s="11" t="s">
        <v>7</v>
      </c>
      <c r="D6" s="12">
        <f t="shared" si="0"/>
        <v>5200</v>
      </c>
    </row>
    <row r="7" spans="1:4" x14ac:dyDescent="0.3">
      <c r="A7" s="13" t="s">
        <v>9</v>
      </c>
      <c r="B7" s="11">
        <f>(3415000+250000+130509)/1000</f>
        <v>3795.509</v>
      </c>
      <c r="C7" s="11">
        <v>2805</v>
      </c>
      <c r="D7" s="14">
        <f t="shared" si="0"/>
        <v>6600.509</v>
      </c>
    </row>
    <row r="8" spans="1:4" x14ac:dyDescent="0.3">
      <c r="A8" s="10" t="s">
        <v>6</v>
      </c>
      <c r="B8" s="15">
        <f>(20+20+20)</f>
        <v>60</v>
      </c>
      <c r="C8" s="11" t="s">
        <v>7</v>
      </c>
      <c r="D8" s="16">
        <f t="shared" si="0"/>
        <v>60</v>
      </c>
    </row>
    <row r="9" spans="1:4" ht="15" thickBot="1" x14ac:dyDescent="0.35">
      <c r="A9" s="17" t="s">
        <v>10</v>
      </c>
      <c r="B9" s="18">
        <f>B3+B5+B7</f>
        <v>616541.57399999991</v>
      </c>
      <c r="C9" s="18">
        <f>C3+C5+C7</f>
        <v>202106.109</v>
      </c>
      <c r="D9" s="19">
        <f t="shared" si="0"/>
        <v>818647.68299999996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 bér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Református Kovácsházi</dc:creator>
  <cp:lastModifiedBy>Református Kovácsházi</cp:lastModifiedBy>
  <dcterms:created xsi:type="dcterms:W3CDTF">2026-05-07T11:35:14Z</dcterms:created>
  <dcterms:modified xsi:type="dcterms:W3CDTF">2026-05-07T11:36:26Z</dcterms:modified>
</cp:coreProperties>
</file>